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l mio Drive\Consulenza\Software\"/>
    </mc:Choice>
  </mc:AlternateContent>
  <xr:revisionPtr revIDLastSave="0" documentId="13_ncr:1_{62146A0D-A60A-46C6-A17E-171005555402}" xr6:coauthVersionLast="47" xr6:coauthVersionMax="47" xr10:uidLastSave="{00000000-0000-0000-0000-000000000000}"/>
  <bookViews>
    <workbookView xWindow="-108" yWindow="-108" windowWidth="23256" windowHeight="12456" activeTab="1" xr2:uid="{72CFBC58-F245-4078-93CE-3822EE0135F2}"/>
  </bookViews>
  <sheets>
    <sheet name="Monoperiodo" sheetId="1" r:id="rId1"/>
    <sheet name="Pluriperiodo" sheetId="3" r:id="rId2"/>
    <sheet name="Foglio2" sheetId="2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3" l="1"/>
  <c r="E18" i="3"/>
  <c r="D18" i="3"/>
  <c r="B18" i="3"/>
  <c r="F22" i="3"/>
  <c r="F14" i="3"/>
  <c r="F8" i="3"/>
  <c r="E22" i="3"/>
  <c r="E14" i="3"/>
  <c r="E8" i="3"/>
  <c r="D8" i="3"/>
  <c r="B8" i="3"/>
  <c r="D22" i="3"/>
  <c r="D14" i="3"/>
  <c r="B22" i="3"/>
  <c r="B14" i="3"/>
  <c r="B20" i="1"/>
  <c r="B12" i="1"/>
  <c r="B6" i="1"/>
  <c r="D16" i="3" l="1"/>
  <c r="E16" i="3"/>
  <c r="F16" i="3"/>
  <c r="B16" i="3"/>
  <c r="B14" i="1"/>
  <c r="B16" i="1"/>
  <c r="B4" i="3" l="1"/>
</calcChain>
</file>

<file path=xl/sharedStrings.xml><?xml version="1.0" encoding="utf-8"?>
<sst xmlns="http://schemas.openxmlformats.org/spreadsheetml/2006/main" count="47" uniqueCount="23">
  <si>
    <t>CALCOLO FERIE PERSONALE SCOLASTICO</t>
  </si>
  <si>
    <t>Tipologia di contratto</t>
  </si>
  <si>
    <t>T. Ind.</t>
  </si>
  <si>
    <t>Giorni di ferie annui fruibili</t>
  </si>
  <si>
    <t>Giorni in cui si articola il lavoro settimanale nell'Istituto</t>
  </si>
  <si>
    <t>Giorni di servizio settimanali</t>
  </si>
  <si>
    <t>T. Det. Con meno di 3 anni</t>
  </si>
  <si>
    <t>T. Det. Con più di 3 anni</t>
  </si>
  <si>
    <t>Valore della domenica</t>
  </si>
  <si>
    <t>Calcolo annuale 
dei giorni spettanti</t>
  </si>
  <si>
    <t>Calcolo sui giorni lavorati</t>
  </si>
  <si>
    <t>Inizio contratto</t>
  </si>
  <si>
    <t>Fine contratto</t>
  </si>
  <si>
    <t>Giorni lavorati</t>
  </si>
  <si>
    <t>Elaborazione a cura di Filippo Maiorana e Dario Caelli - CISL Scuola Sondrio</t>
  </si>
  <si>
    <t>Campo da compilare</t>
  </si>
  <si>
    <t>Campo da compilare
selezionare da elenco</t>
  </si>
  <si>
    <t>PRIMO PERIODO</t>
  </si>
  <si>
    <t>SECONDO PERIODO</t>
  </si>
  <si>
    <t>TERZO PERIODO</t>
  </si>
  <si>
    <t>QUARTO PERIODO</t>
  </si>
  <si>
    <t>CALCOLO FERIE PERSONALE SCOLASTICO - MULTIPERIODO</t>
  </si>
  <si>
    <t>TOTALE FERIE MATURATE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</si>
</sst>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3" borderId="0" xfId="0" applyFont="1" applyFill="1"/>
    <xf numFmtId="0" fontId="1" fillId="4" borderId="0" xfId="0" applyFont="1" applyFill="1" applyAlignment="1">
      <alignment wrapText="1"/>
    </xf>
    <xf numFmtId="0" fontId="1" fillId="4" borderId="0" xfId="0" applyFont="1" applyFill="1" applyAlignment="1">
      <alignment horizontal="center" vertical="center"/>
    </xf>
    <xf numFmtId="0" fontId="2" fillId="4" borderId="0" xfId="0" applyFont="1" applyFill="1"/>
    <xf numFmtId="0" fontId="2" fillId="6" borderId="0" xfId="0" applyFont="1" applyFill="1"/>
    <xf numFmtId="0" fontId="2" fillId="6" borderId="0" xfId="0" applyFont="1" applyFill="1" applyAlignment="1">
      <alignment wrapText="1"/>
    </xf>
    <xf numFmtId="0" fontId="0" fillId="7" borderId="0" xfId="0" applyFill="1"/>
    <xf numFmtId="0" fontId="2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0" fillId="6" borderId="0" xfId="0" applyFill="1" applyAlignment="1">
      <alignment vertical="center" wrapText="1"/>
    </xf>
    <xf numFmtId="0" fontId="0" fillId="6" borderId="0" xfId="0" applyFill="1" applyAlignment="1">
      <alignment vertical="center"/>
    </xf>
    <xf numFmtId="0" fontId="0" fillId="4" borderId="0" xfId="0" applyFill="1"/>
    <xf numFmtId="0" fontId="0" fillId="3" borderId="0" xfId="0" applyFill="1"/>
    <xf numFmtId="0" fontId="2" fillId="6" borderId="0" xfId="0" applyFont="1" applyFill="1" applyAlignment="1">
      <alignment vertical="center"/>
    </xf>
    <xf numFmtId="0" fontId="2" fillId="7" borderId="0" xfId="0" applyFont="1" applyFill="1"/>
    <xf numFmtId="14" fontId="2" fillId="2" borderId="0" xfId="0" applyNumberFormat="1" applyFont="1" applyFill="1" applyAlignment="1">
      <alignment vertical="center"/>
    </xf>
    <xf numFmtId="0" fontId="4" fillId="7" borderId="0" xfId="0" applyFont="1" applyFill="1" applyAlignment="1">
      <alignment horizontal="left" vertical="top"/>
    </xf>
    <xf numFmtId="0" fontId="4" fillId="7" borderId="0" xfId="0" applyFont="1" applyFill="1" applyAlignment="1">
      <alignment horizontal="left" vertical="top"/>
    </xf>
    <xf numFmtId="0" fontId="0" fillId="0" borderId="0" xfId="0" applyAlignment="1">
      <alignment horizontal="center"/>
    </xf>
    <xf numFmtId="0" fontId="3" fillId="5" borderId="0" xfId="0" applyFont="1" applyFill="1" applyAlignment="1">
      <alignment horizontal="center"/>
    </xf>
    <xf numFmtId="0" fontId="6" fillId="8" borderId="0" xfId="0" applyFont="1" applyFill="1" applyAlignment="1">
      <alignment horizontal="center" vertical="top"/>
    </xf>
    <xf numFmtId="0" fontId="6" fillId="8" borderId="0" xfId="0" applyFont="1" applyFill="1" applyAlignment="1">
      <alignment horizontal="center" vertical="top"/>
    </xf>
    <xf numFmtId="0" fontId="0" fillId="7" borderId="0" xfId="0" applyFill="1" applyAlignment="1">
      <alignment vertical="center"/>
    </xf>
    <xf numFmtId="0" fontId="7" fillId="8" borderId="0" xfId="0" applyFont="1" applyFill="1" applyAlignment="1">
      <alignment vertical="center"/>
    </xf>
    <xf numFmtId="0" fontId="5" fillId="8" borderId="0" xfId="0" applyFont="1" applyFill="1" applyAlignment="1">
      <alignment horizontal="left" vertical="top"/>
    </xf>
    <xf numFmtId="0" fontId="8" fillId="4" borderId="0" xfId="0" applyFont="1" applyFill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57150</xdr:rowOff>
    </xdr:from>
    <xdr:to>
      <xdr:col>0</xdr:col>
      <xdr:colOff>1979945</xdr:colOff>
      <xdr:row>1</xdr:row>
      <xdr:rowOff>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77C03EC9-3487-9AB9-3E42-0AF9C10E5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57150"/>
          <a:ext cx="1888505" cy="942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57150</xdr:rowOff>
    </xdr:from>
    <xdr:to>
      <xdr:col>0</xdr:col>
      <xdr:colOff>1979945</xdr:colOff>
      <xdr:row>1</xdr:row>
      <xdr:rowOff>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200FDD1-A066-42FD-AFDE-BFC604EA2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57150"/>
          <a:ext cx="1888505" cy="948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7AD67-855A-4237-ADA6-AA34DEFBA8DA}">
  <dimension ref="A1:C20"/>
  <sheetViews>
    <sheetView topLeftCell="A7" zoomScaleNormal="100" workbookViewId="0">
      <selection activeCell="A37" sqref="A37"/>
    </sheetView>
  </sheetViews>
  <sheetFormatPr defaultRowHeight="14.4" x14ac:dyDescent="0.3"/>
  <cols>
    <col min="1" max="1" width="40.21875" style="7" customWidth="1"/>
    <col min="2" max="2" width="38.88671875" style="7" customWidth="1"/>
    <col min="3" max="3" width="20.88671875" style="7" customWidth="1"/>
    <col min="4" max="16384" width="8.88671875" style="7"/>
  </cols>
  <sheetData>
    <row r="1" spans="1:3" ht="79.2" customHeight="1" x14ac:dyDescent="0.3">
      <c r="A1" s="19"/>
      <c r="B1" s="19"/>
    </row>
    <row r="2" spans="1:3" ht="31.2" x14ac:dyDescent="0.6">
      <c r="A2" s="20" t="s">
        <v>0</v>
      </c>
      <c r="B2" s="20"/>
      <c r="C2" s="20"/>
    </row>
    <row r="3" spans="1:3" ht="26.4" customHeight="1" x14ac:dyDescent="0.3">
      <c r="A3" s="18" t="s">
        <v>14</v>
      </c>
      <c r="B3" s="18"/>
    </row>
    <row r="4" spans="1:3" ht="28.8" x14ac:dyDescent="0.3">
      <c r="A4" s="14" t="s">
        <v>1</v>
      </c>
      <c r="B4" s="9" t="s">
        <v>2</v>
      </c>
      <c r="C4" s="10" t="s">
        <v>16</v>
      </c>
    </row>
    <row r="5" spans="1:3" ht="23.4" x14ac:dyDescent="0.45">
      <c r="A5" s="15"/>
      <c r="B5" s="15"/>
    </row>
    <row r="6" spans="1:3" ht="23.4" x14ac:dyDescent="0.45">
      <c r="A6" s="4" t="s">
        <v>3</v>
      </c>
      <c r="B6" s="4">
        <f>VLOOKUP(Monoperiodo!B4,Foglio2!A1:B3,2)</f>
        <v>32</v>
      </c>
      <c r="C6" s="12"/>
    </row>
    <row r="7" spans="1:3" ht="23.4" x14ac:dyDescent="0.45">
      <c r="A7" s="15"/>
      <c r="B7" s="15"/>
    </row>
    <row r="8" spans="1:3" ht="70.2" x14ac:dyDescent="0.45">
      <c r="A8" s="6" t="s">
        <v>4</v>
      </c>
      <c r="B8" s="9">
        <v>6</v>
      </c>
      <c r="C8" s="11" t="s">
        <v>15</v>
      </c>
    </row>
    <row r="9" spans="1:3" ht="23.4" x14ac:dyDescent="0.45">
      <c r="A9" s="15"/>
      <c r="B9" s="15"/>
    </row>
    <row r="10" spans="1:3" ht="23.4" x14ac:dyDescent="0.45">
      <c r="A10" s="5" t="s">
        <v>5</v>
      </c>
      <c r="B10" s="9">
        <v>4</v>
      </c>
      <c r="C10" s="11" t="s">
        <v>15</v>
      </c>
    </row>
    <row r="11" spans="1:3" ht="23.4" x14ac:dyDescent="0.45">
      <c r="A11" s="15"/>
      <c r="B11" s="15"/>
    </row>
    <row r="12" spans="1:3" ht="23.4" x14ac:dyDescent="0.45">
      <c r="A12" s="1" t="s">
        <v>8</v>
      </c>
      <c r="B12" s="1">
        <f>B10/B8</f>
        <v>0.66666666666666663</v>
      </c>
      <c r="C12" s="13"/>
    </row>
    <row r="13" spans="1:3" ht="23.4" x14ac:dyDescent="0.45">
      <c r="A13" s="15"/>
      <c r="B13" s="15"/>
    </row>
    <row r="14" spans="1:3" ht="46.8" x14ac:dyDescent="0.45">
      <c r="A14" s="2" t="s">
        <v>9</v>
      </c>
      <c r="B14" s="3">
        <f>ROUND(($B$6*52*($B$10+$B$12))/364,0)</f>
        <v>21</v>
      </c>
      <c r="C14" s="12"/>
    </row>
    <row r="16" spans="1:3" ht="23.4" x14ac:dyDescent="0.45">
      <c r="A16" s="4" t="s">
        <v>10</v>
      </c>
      <c r="B16" s="8">
        <f>ROUND((($B$6*52*($B$10+$B$12))/364)/364*B20,0)</f>
        <v>7</v>
      </c>
      <c r="C16" s="12"/>
    </row>
    <row r="17" spans="1:3" ht="14.4" customHeight="1" x14ac:dyDescent="0.45">
      <c r="A17" s="15"/>
      <c r="B17" s="15"/>
    </row>
    <row r="18" spans="1:3" ht="39" customHeight="1" x14ac:dyDescent="0.3">
      <c r="A18" s="14" t="s">
        <v>11</v>
      </c>
      <c r="B18" s="16">
        <v>45047</v>
      </c>
      <c r="C18" s="11" t="s">
        <v>15</v>
      </c>
    </row>
    <row r="19" spans="1:3" ht="39" customHeight="1" x14ac:dyDescent="0.3">
      <c r="A19" s="14" t="s">
        <v>12</v>
      </c>
      <c r="B19" s="16">
        <v>45169</v>
      </c>
      <c r="C19" s="11" t="s">
        <v>15</v>
      </c>
    </row>
    <row r="20" spans="1:3" ht="23.4" x14ac:dyDescent="0.45">
      <c r="A20" s="1" t="s">
        <v>13</v>
      </c>
      <c r="B20" s="1">
        <f>B19-B18+1</f>
        <v>123</v>
      </c>
      <c r="C20" s="13"/>
    </row>
  </sheetData>
  <mergeCells count="3">
    <mergeCell ref="A3:B3"/>
    <mergeCell ref="A1:B1"/>
    <mergeCell ref="A2:C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A6EAA2F-074B-40CE-91F1-C46BD66A470A}">
          <x14:formula1>
            <xm:f>Foglio2!$A$1:$A$3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7A89E-8372-4836-8583-268C7DCB3F0A}">
  <dimension ref="A1:F22"/>
  <sheetViews>
    <sheetView tabSelected="1" zoomScaleNormal="100" workbookViewId="0">
      <selection activeCell="C4" sqref="C4"/>
    </sheetView>
  </sheetViews>
  <sheetFormatPr defaultRowHeight="14.4" x14ac:dyDescent="0.3"/>
  <cols>
    <col min="1" max="1" width="40.21875" style="7" customWidth="1"/>
    <col min="2" max="2" width="25.77734375" style="7" customWidth="1"/>
    <col min="3" max="3" width="18.77734375" style="7" customWidth="1"/>
    <col min="4" max="6" width="30.77734375" style="7" customWidth="1"/>
    <col min="7" max="16384" width="8.88671875" style="7"/>
  </cols>
  <sheetData>
    <row r="1" spans="1:6" ht="79.2" customHeight="1" x14ac:dyDescent="0.3">
      <c r="A1" s="19"/>
      <c r="B1" s="19"/>
    </row>
    <row r="2" spans="1:6" ht="31.2" x14ac:dyDescent="0.6">
      <c r="A2" s="20" t="s">
        <v>21</v>
      </c>
      <c r="B2" s="20"/>
      <c r="C2" s="20"/>
      <c r="D2" s="20"/>
      <c r="E2" s="20"/>
      <c r="F2" s="20"/>
    </row>
    <row r="3" spans="1:6" ht="26.4" customHeight="1" x14ac:dyDescent="0.3">
      <c r="A3" s="18" t="s">
        <v>14</v>
      </c>
      <c r="B3" s="18"/>
    </row>
    <row r="4" spans="1:6" ht="26.4" customHeight="1" x14ac:dyDescent="0.3">
      <c r="A4" s="24" t="s">
        <v>22</v>
      </c>
      <c r="B4" s="25">
        <f>SUM(B18,D18,E18,F18)</f>
        <v>23</v>
      </c>
      <c r="C4" s="23"/>
    </row>
    <row r="5" spans="1:6" ht="26.4" customHeight="1" x14ac:dyDescent="0.3">
      <c r="A5" s="17"/>
      <c r="B5" s="21" t="s">
        <v>17</v>
      </c>
      <c r="C5" s="21"/>
      <c r="D5" s="22" t="s">
        <v>18</v>
      </c>
      <c r="E5" s="22" t="s">
        <v>19</v>
      </c>
      <c r="F5" s="22" t="s">
        <v>20</v>
      </c>
    </row>
    <row r="6" spans="1:6" ht="28.8" x14ac:dyDescent="0.3">
      <c r="A6" s="14" t="s">
        <v>1</v>
      </c>
      <c r="B6" s="9" t="s">
        <v>6</v>
      </c>
      <c r="C6" s="10" t="s">
        <v>16</v>
      </c>
      <c r="D6" s="9" t="s">
        <v>6</v>
      </c>
      <c r="E6" s="9" t="s">
        <v>2</v>
      </c>
      <c r="F6" s="9" t="s">
        <v>2</v>
      </c>
    </row>
    <row r="7" spans="1:6" ht="23.4" x14ac:dyDescent="0.45">
      <c r="A7" s="15"/>
      <c r="B7" s="15"/>
      <c r="D7" s="15"/>
      <c r="E7" s="15"/>
      <c r="F7" s="15"/>
    </row>
    <row r="8" spans="1:6" ht="23.4" x14ac:dyDescent="0.45">
      <c r="A8" s="4" t="s">
        <v>3</v>
      </c>
      <c r="B8" s="4">
        <f>VLOOKUP(Pluriperiodo!B6,Foglio2!$A$1:$B$3,2)</f>
        <v>30</v>
      </c>
      <c r="C8" s="12"/>
      <c r="D8" s="4">
        <f>VLOOKUP(Pluriperiodo!D6,Foglio2!$A$1:$B$3,2)</f>
        <v>30</v>
      </c>
      <c r="E8" s="4">
        <f>VLOOKUP(Pluriperiodo!E6,Foglio2!$A$1:$B$3,2)</f>
        <v>32</v>
      </c>
      <c r="F8" s="4">
        <f>VLOOKUP(Pluriperiodo!F6,Foglio2!$A$1:$B$3,2)</f>
        <v>32</v>
      </c>
    </row>
    <row r="9" spans="1:6" ht="23.4" x14ac:dyDescent="0.45">
      <c r="A9" s="15"/>
      <c r="B9" s="15"/>
      <c r="D9" s="15"/>
      <c r="E9" s="15"/>
      <c r="F9" s="15"/>
    </row>
    <row r="10" spans="1:6" ht="70.2" x14ac:dyDescent="0.45">
      <c r="A10" s="6" t="s">
        <v>4</v>
      </c>
      <c r="B10" s="9">
        <v>6</v>
      </c>
      <c r="C10" s="11" t="s">
        <v>15</v>
      </c>
      <c r="D10" s="9">
        <v>6</v>
      </c>
      <c r="E10" s="9">
        <v>6</v>
      </c>
      <c r="F10" s="9">
        <v>6</v>
      </c>
    </row>
    <row r="11" spans="1:6" ht="23.4" x14ac:dyDescent="0.45">
      <c r="A11" s="15"/>
      <c r="B11" s="15"/>
      <c r="D11" s="15"/>
      <c r="E11" s="15"/>
      <c r="F11" s="15"/>
    </row>
    <row r="12" spans="1:6" ht="23.4" x14ac:dyDescent="0.45">
      <c r="A12" s="5" t="s">
        <v>5</v>
      </c>
      <c r="B12" s="9">
        <v>6</v>
      </c>
      <c r="C12" s="11" t="s">
        <v>15</v>
      </c>
      <c r="D12" s="9">
        <v>4</v>
      </c>
      <c r="E12" s="9">
        <v>4</v>
      </c>
      <c r="F12" s="9"/>
    </row>
    <row r="13" spans="1:6" ht="23.4" x14ac:dyDescent="0.45">
      <c r="A13" s="15"/>
      <c r="B13" s="15"/>
      <c r="D13" s="15"/>
      <c r="E13" s="15"/>
      <c r="F13" s="15"/>
    </row>
    <row r="14" spans="1:6" ht="23.4" x14ac:dyDescent="0.45">
      <c r="A14" s="1" t="s">
        <v>8</v>
      </c>
      <c r="B14" s="1">
        <f>B12/B10</f>
        <v>1</v>
      </c>
      <c r="C14" s="13"/>
      <c r="D14" s="1">
        <f>D12/D10</f>
        <v>0.66666666666666663</v>
      </c>
      <c r="E14" s="1">
        <f>E12/E10</f>
        <v>0.66666666666666663</v>
      </c>
      <c r="F14" s="1">
        <f>F12/F10</f>
        <v>0</v>
      </c>
    </row>
    <row r="15" spans="1:6" ht="23.4" x14ac:dyDescent="0.45">
      <c r="A15" s="15"/>
      <c r="B15" s="15"/>
      <c r="D15" s="15"/>
      <c r="E15" s="15"/>
      <c r="F15" s="15"/>
    </row>
    <row r="16" spans="1:6" ht="46.8" x14ac:dyDescent="0.45">
      <c r="A16" s="2" t="s">
        <v>9</v>
      </c>
      <c r="B16" s="3">
        <f>ROUND(($B$8*52*($B$12+$B$14))/364,0)</f>
        <v>30</v>
      </c>
      <c r="C16" s="12"/>
      <c r="D16" s="3">
        <f>ROUND(($B$8*52*($B$12+$B$14))/364,0)</f>
        <v>30</v>
      </c>
      <c r="E16" s="3">
        <f>ROUND(($B$8*52*($B$12+$B$14))/364,0)</f>
        <v>30</v>
      </c>
      <c r="F16" s="3">
        <f>ROUND(($B$8*52*($B$12+$B$14))/364,0)</f>
        <v>30</v>
      </c>
    </row>
    <row r="18" spans="1:6" ht="23.4" x14ac:dyDescent="0.45">
      <c r="A18" s="4" t="s">
        <v>10</v>
      </c>
      <c r="B18" s="26">
        <f>ROUND(((B$8*52*(B$12+B$14))/364)/364*B22,0)</f>
        <v>8</v>
      </c>
      <c r="C18" s="12"/>
      <c r="D18" s="26">
        <f>ROUND(((D$8*52*(D$12+D$14))/364)/364*D22,0)</f>
        <v>8</v>
      </c>
      <c r="E18" s="26">
        <f>ROUND(((E$8*52*(E$12+E$14))/364)/364*E22,0)</f>
        <v>7</v>
      </c>
      <c r="F18" s="26">
        <f>ROUND(((F$8*52*(F$12+F$14))/364)/364*F22,0)</f>
        <v>0</v>
      </c>
    </row>
    <row r="19" spans="1:6" ht="14.4" customHeight="1" x14ac:dyDescent="0.45">
      <c r="A19" s="15"/>
      <c r="B19" s="15"/>
      <c r="D19" s="15"/>
      <c r="E19" s="15"/>
      <c r="F19" s="15"/>
    </row>
    <row r="20" spans="1:6" ht="39" customHeight="1" x14ac:dyDescent="0.3">
      <c r="A20" s="14" t="s">
        <v>11</v>
      </c>
      <c r="B20" s="16">
        <v>44805</v>
      </c>
      <c r="C20" s="11" t="s">
        <v>15</v>
      </c>
      <c r="D20" s="16">
        <v>44896</v>
      </c>
      <c r="E20" s="16">
        <v>45047</v>
      </c>
      <c r="F20" s="16"/>
    </row>
    <row r="21" spans="1:6" ht="39" customHeight="1" x14ac:dyDescent="0.3">
      <c r="A21" s="14" t="s">
        <v>12</v>
      </c>
      <c r="B21" s="16">
        <v>44895</v>
      </c>
      <c r="C21" s="11" t="s">
        <v>15</v>
      </c>
      <c r="D21" s="16">
        <v>45046</v>
      </c>
      <c r="E21" s="16">
        <v>45169</v>
      </c>
      <c r="F21" s="16"/>
    </row>
    <row r="22" spans="1:6" ht="23.4" x14ac:dyDescent="0.45">
      <c r="A22" s="1" t="s">
        <v>13</v>
      </c>
      <c r="B22" s="1">
        <f>B21-B20+1</f>
        <v>91</v>
      </c>
      <c r="C22" s="13"/>
      <c r="D22" s="1">
        <f>D21-D20+1</f>
        <v>151</v>
      </c>
      <c r="E22" s="1">
        <f>E21-E20+1</f>
        <v>123</v>
      </c>
      <c r="F22" s="1">
        <f>F21-F20+1</f>
        <v>1</v>
      </c>
    </row>
  </sheetData>
  <mergeCells count="4">
    <mergeCell ref="A2:F2"/>
    <mergeCell ref="A1:B1"/>
    <mergeCell ref="A3:B3"/>
    <mergeCell ref="B5:C5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6BED7FD-FBBC-4EE6-A9AB-9FFF86C950DD}">
          <x14:formula1>
            <xm:f>Foglio2!$A$1:$A$3</xm:f>
          </x14:formula1>
          <xm:sqref>B6 D6:F6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26172-714F-48B3-9754-9A989887CBDB}">
  <dimension ref="A1:B3"/>
  <sheetViews>
    <sheetView workbookViewId="0">
      <selection activeCell="A3" sqref="A3"/>
    </sheetView>
  </sheetViews>
  <sheetFormatPr defaultRowHeight="14.4" x14ac:dyDescent="0.3"/>
  <cols>
    <col min="1" max="1" width="29.5546875" customWidth="1"/>
  </cols>
  <sheetData>
    <row r="1" spans="1:2" x14ac:dyDescent="0.3">
      <c r="A1" t="s">
        <v>6</v>
      </c>
      <c r="B1">
        <v>30</v>
      </c>
    </row>
    <row r="2" spans="1:2" x14ac:dyDescent="0.3">
      <c r="A2" t="s">
        <v>7</v>
      </c>
      <c r="B2">
        <v>32</v>
      </c>
    </row>
    <row r="3" spans="1:2" x14ac:dyDescent="0.3">
      <c r="A3" t="s">
        <v>2</v>
      </c>
      <c r="B3">
        <v>32</v>
      </c>
    </row>
  </sheetData>
  <sortState xmlns:xlrd2="http://schemas.microsoft.com/office/spreadsheetml/2017/richdata2" ref="A1:A3">
    <sortCondition ref="A1:A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Monoperiodo</vt:lpstr>
      <vt:lpstr>Pluriperiodo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2022-12-01T08:11:51Z</dcterms:created>
  <dcterms:modified xsi:type="dcterms:W3CDTF">2022-12-05T09:24:49Z</dcterms:modified>
</cp:coreProperties>
</file>